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05" yWindow="3960" windowWidth="6435" windowHeight="300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'Sheet1'!$A$1:$I$223</definedName>
  </definedNames>
  <calcPr fullCalcOnLoad="1"/>
</workbook>
</file>

<file path=xl/sharedStrings.xml><?xml version="1.0" encoding="utf-8"?>
<sst xmlns="http://schemas.openxmlformats.org/spreadsheetml/2006/main" count="64" uniqueCount="57">
  <si>
    <t>CURRENT</t>
  </si>
  <si>
    <t xml:space="preserve">CURRENT </t>
  </si>
  <si>
    <t>GAIN</t>
  </si>
  <si>
    <t>FUND</t>
  </si>
  <si>
    <t>PRICE/SHARE</t>
  </si>
  <si>
    <t>SHARES</t>
  </si>
  <si>
    <t>PRICE</t>
  </si>
  <si>
    <t>BALANCE</t>
  </si>
  <si>
    <t>YTD</t>
  </si>
  <si>
    <t>DISTRIBUTION</t>
  </si>
  <si>
    <t>GAIN-CONTRIB</t>
  </si>
  <si>
    <t>PRC/SHR</t>
  </si>
  <si>
    <t>% GAIN</t>
  </si>
  <si>
    <t xml:space="preserve"> American Funds Bond Fund of America R5 (RBFFX)</t>
  </si>
  <si>
    <t xml:space="preserve"> American Funds EuroPacific Growth R5 (RERFX)</t>
  </si>
  <si>
    <t xml:space="preserve"> American Funds Growth Fund of America R5 (RGAFX</t>
  </si>
  <si>
    <t xml:space="preserve"> American Funds Washington Mutual R5 (RWMFX)</t>
  </si>
  <si>
    <t xml:space="preserve"> Balanced Pooled Fund (NCPXU)</t>
  </si>
  <si>
    <t xml:space="preserve"> Calamos Growth A (CVGRX)</t>
  </si>
  <si>
    <t xml:space="preserve"> Conservative Allocation Model (NCCXU)</t>
  </si>
  <si>
    <t xml:space="preserve"> Lord Abbett Mid-Cap Value A (LAVLX)</t>
  </si>
  <si>
    <t xml:space="preserve"> Met Life GIC (MLIF2)</t>
  </si>
  <si>
    <t xml:space="preserve"> Moderate Allocation Model (NCMXU)</t>
  </si>
  <si>
    <t xml:space="preserve"> Vanguard 500 Index Fund (VFINX)</t>
  </si>
  <si>
    <t xml:space="preserve"> American Funds U.S. Government Sec R5 (RGVFX)</t>
  </si>
  <si>
    <t xml:space="preserve"> Lord Abbett Small-Cap Value (LRSCX)   </t>
  </si>
  <si>
    <t xml:space="preserve"> Aggressive Allocation Model (NCAXU)</t>
  </si>
  <si>
    <t>BALANCED POOLED ACCT</t>
  </si>
  <si>
    <t>INSTRUCTIONS:</t>
  </si>
  <si>
    <t>BEGINNING</t>
  </si>
  <si>
    <t xml:space="preserve"> BALANCE</t>
  </si>
  <si>
    <t>By Joe Facer</t>
  </si>
  <si>
    <r>
      <t>Weekly or monthly, post your current share position to the column labeled "</t>
    </r>
    <r>
      <rPr>
        <b/>
        <sz val="10"/>
        <color indexed="12"/>
        <rFont val="Arial"/>
        <family val="2"/>
      </rPr>
      <t>CURRENT SHARES</t>
    </r>
    <r>
      <rPr>
        <b/>
        <sz val="10"/>
        <rFont val="Arial"/>
        <family val="2"/>
      </rPr>
      <t xml:space="preserve"> "</t>
    </r>
    <r>
      <rPr>
        <sz val="10"/>
        <rFont val="Arial"/>
        <family val="0"/>
      </rPr>
      <t xml:space="preserve"> as per the K and G web site.</t>
    </r>
  </si>
  <si>
    <r>
      <t>Weekly or monthly, post the current share price to the column labeled "</t>
    </r>
    <r>
      <rPr>
        <b/>
        <sz val="10"/>
        <color indexed="53"/>
        <rFont val="Arial"/>
        <family val="2"/>
      </rPr>
      <t>CURRENT PRICE</t>
    </r>
    <r>
      <rPr>
        <b/>
        <sz val="10"/>
        <rFont val="Arial"/>
        <family val="2"/>
      </rPr>
      <t xml:space="preserve"> "</t>
    </r>
    <r>
      <rPr>
        <sz val="10"/>
        <rFont val="Arial"/>
        <family val="0"/>
      </rPr>
      <t xml:space="preserve"> as per the K and G web site.</t>
    </r>
  </si>
  <si>
    <r>
      <t xml:space="preserve">The spreadsheet will automatically calculate your portfolio's </t>
    </r>
    <r>
      <rPr>
        <b/>
        <sz val="10"/>
        <color indexed="46"/>
        <rFont val="Arial"/>
        <family val="2"/>
      </rPr>
      <t>CURRENT DISTRIBUTION</t>
    </r>
    <r>
      <rPr>
        <sz val="10"/>
        <rFont val="Arial"/>
        <family val="0"/>
      </rPr>
      <t xml:space="preserve"> in percentage of the portfolio across all funds. </t>
    </r>
  </si>
  <si>
    <r>
      <t xml:space="preserve">The spreadsheet will automatically calculate your </t>
    </r>
    <r>
      <rPr>
        <b/>
        <sz val="10"/>
        <color indexed="14"/>
        <rFont val="Arial"/>
        <family val="2"/>
      </rPr>
      <t xml:space="preserve">INVESTMENT GAIN </t>
    </r>
    <r>
      <rPr>
        <sz val="10"/>
        <rFont val="Arial"/>
        <family val="0"/>
      </rPr>
      <t>year to date.</t>
    </r>
  </si>
  <si>
    <r>
      <t xml:space="preserve">I've broken out the </t>
    </r>
    <r>
      <rPr>
        <b/>
        <sz val="10"/>
        <rFont val="Arial"/>
        <family val="2"/>
      </rPr>
      <t>Balanced Pooled Fund</t>
    </r>
    <r>
      <rPr>
        <sz val="10"/>
        <rFont val="Arial"/>
        <family val="0"/>
      </rPr>
      <t xml:space="preserve"> in a second location below the main table </t>
    </r>
  </si>
  <si>
    <r>
      <t xml:space="preserve">The spreadsheet will automatically calculate what your </t>
    </r>
    <r>
      <rPr>
        <b/>
        <sz val="10"/>
        <color indexed="54"/>
        <rFont val="Arial"/>
        <family val="2"/>
      </rPr>
      <t>PORTFOLIO GAIN</t>
    </r>
    <r>
      <rPr>
        <sz val="10"/>
        <rFont val="Arial"/>
        <family val="0"/>
      </rPr>
      <t xml:space="preserve">ed over/under what you'd have gained by leaving your 401 in the </t>
    </r>
    <r>
      <rPr>
        <b/>
        <sz val="10"/>
        <rFont val="Arial"/>
        <family val="2"/>
      </rPr>
      <t>BALANCED POOLED FUND</t>
    </r>
    <r>
      <rPr>
        <sz val="10"/>
        <rFont val="Arial"/>
        <family val="0"/>
      </rPr>
      <t>.</t>
    </r>
  </si>
  <si>
    <t>CONTRIBUTIONS TO DATE</t>
  </si>
  <si>
    <t>PORTFOLIO TOTAL GAIN</t>
  </si>
  <si>
    <t>INVESTMENT GAIN</t>
  </si>
  <si>
    <t xml:space="preserve">PORTFOLIO GAIN </t>
  </si>
  <si>
    <t>OVER BALANCED FUND</t>
  </si>
  <si>
    <t>NOTE:</t>
  </si>
  <si>
    <t>This is a worksheet that allows users to make useful</t>
  </si>
  <si>
    <t xml:space="preserve">asset allocation judgements.  It does not include </t>
  </si>
  <si>
    <t>dividends or capital gains and is not accurate</t>
  </si>
  <si>
    <t xml:space="preserve"> to the penny at all times.  But it's close enough.</t>
  </si>
  <si>
    <t>A one page worksheet of some of the info on the K and G site…</t>
  </si>
  <si>
    <r>
      <t>401A DEFINED</t>
    </r>
    <r>
      <rPr>
        <b/>
        <sz val="16"/>
        <color indexed="9"/>
        <rFont val="Arial"/>
        <family val="2"/>
      </rPr>
      <t xml:space="preserve"> CONTRIBUTION </t>
    </r>
    <r>
      <rPr>
        <b/>
        <sz val="16"/>
        <color indexed="15"/>
        <rFont val="Arial"/>
        <family val="2"/>
      </rPr>
      <t>SPREADSHEET</t>
    </r>
  </si>
  <si>
    <r>
      <t xml:space="preserve">Every Jan 1st,  check/type in the year's </t>
    </r>
    <r>
      <rPr>
        <b/>
        <sz val="10"/>
        <color indexed="60"/>
        <rFont val="Arial"/>
        <family val="2"/>
      </rPr>
      <t>PRICE/SHARE</t>
    </r>
    <r>
      <rPr>
        <sz val="10"/>
        <color indexed="8"/>
        <rFont val="Arial"/>
        <family val="2"/>
      </rPr>
      <t xml:space="preserve"> price for the various funds.  This information is publicly available as well as available on the K and G website </t>
    </r>
  </si>
  <si>
    <r>
      <t xml:space="preserve">Every Jan 1st,  manually type in the year's </t>
    </r>
    <r>
      <rPr>
        <b/>
        <sz val="10"/>
        <color indexed="17"/>
        <rFont val="Arial"/>
        <family val="2"/>
      </rPr>
      <t xml:space="preserve">BEGINNING BALANCE for your account </t>
    </r>
    <r>
      <rPr>
        <sz val="10"/>
        <color indexed="8"/>
        <rFont val="Arial"/>
        <family val="2"/>
      </rPr>
      <t>in the</t>
    </r>
    <r>
      <rPr>
        <sz val="10"/>
        <color indexed="11"/>
        <rFont val="Arial"/>
        <family val="2"/>
      </rPr>
      <t xml:space="preserve"> </t>
    </r>
    <r>
      <rPr>
        <sz val="10"/>
        <color indexed="57"/>
        <rFont val="Arial"/>
        <family val="2"/>
      </rPr>
      <t>GREEN</t>
    </r>
    <r>
      <rPr>
        <sz val="10"/>
        <color indexed="8"/>
        <rFont val="Arial"/>
        <family val="2"/>
      </rPr>
      <t xml:space="preserve"> filledcell.</t>
    </r>
  </si>
  <si>
    <r>
      <t>Monthly, post your contributions ( =+Jan$+Feb$+Mar$…) to the</t>
    </r>
    <r>
      <rPr>
        <b/>
        <sz val="10"/>
        <rFont val="Arial"/>
        <family val="2"/>
      </rPr>
      <t xml:space="preserve"> </t>
    </r>
    <r>
      <rPr>
        <b/>
        <sz val="10"/>
        <color indexed="61"/>
        <rFont val="Arial"/>
        <family val="2"/>
      </rPr>
      <t>filled</t>
    </r>
    <r>
      <rPr>
        <sz val="10"/>
        <color indexed="61"/>
        <rFont val="Arial"/>
        <family val="2"/>
      </rPr>
      <t xml:space="preserve"> </t>
    </r>
    <r>
      <rPr>
        <sz val="10"/>
        <rFont val="Arial"/>
        <family val="0"/>
      </rPr>
      <t xml:space="preserve">cell to the right of the </t>
    </r>
    <r>
      <rPr>
        <b/>
        <sz val="10"/>
        <rFont val="Arial"/>
        <family val="2"/>
      </rPr>
      <t>"</t>
    </r>
    <r>
      <rPr>
        <b/>
        <sz val="10"/>
        <color indexed="61"/>
        <rFont val="Arial"/>
        <family val="2"/>
      </rPr>
      <t>CONTRIBUTIONS TO DATE</t>
    </r>
    <r>
      <rPr>
        <b/>
        <sz val="10"/>
        <rFont val="Arial"/>
        <family val="2"/>
      </rPr>
      <t xml:space="preserve">"cell,  </t>
    </r>
    <r>
      <rPr>
        <sz val="10"/>
        <rFont val="Arial"/>
        <family val="2"/>
      </rPr>
      <t>as per the K and G web site.</t>
    </r>
  </si>
  <si>
    <t>Use this occasion to double check that your contributions as listed on the K and G site are correct.</t>
  </si>
  <si>
    <r>
      <t xml:space="preserve">The spreadsheet will automatically calculate your </t>
    </r>
    <r>
      <rPr>
        <b/>
        <sz val="10"/>
        <color indexed="10"/>
        <rFont val="Arial"/>
        <family val="2"/>
      </rPr>
      <t>CURRENT BALANCE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for each fund.  </t>
    </r>
  </si>
  <si>
    <r>
      <t>The spreadsheet will automatically calculate the</t>
    </r>
    <r>
      <rPr>
        <b/>
        <sz val="10"/>
        <color indexed="15"/>
        <rFont val="Arial"/>
        <family val="2"/>
      </rPr>
      <t xml:space="preserve"> </t>
    </r>
    <r>
      <rPr>
        <b/>
        <sz val="10"/>
        <color indexed="19"/>
        <rFont val="Arial"/>
        <family val="2"/>
      </rPr>
      <t>GAIN YTD</t>
    </r>
    <r>
      <rPr>
        <sz val="10"/>
        <rFont val="Arial"/>
        <family val="0"/>
      </rPr>
      <t xml:space="preserve"> for each separate funds.  This is NOT your personal return,  it is what the fund itself did.</t>
    </r>
  </si>
  <si>
    <r>
      <t xml:space="preserve">The spreadsheet will automatically calculate your portfolios </t>
    </r>
    <r>
      <rPr>
        <b/>
        <sz val="10"/>
        <color indexed="50"/>
        <rFont val="Arial"/>
        <family val="2"/>
      </rPr>
      <t>TOTAL GAIN</t>
    </r>
    <r>
      <rPr>
        <sz val="10"/>
        <color indexed="8"/>
        <rFont val="Arial"/>
        <family val="2"/>
      </rPr>
      <t xml:space="preserve"> YTD, including both investment gains and contributions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</si>
</sst>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&quot;$&quot;#,##0.0000"/>
    <numFmt numFmtId="167" formatCode="0.0000%"/>
    <numFmt numFmtId="168" formatCode="#,##0.000"/>
    <numFmt numFmtId="169" formatCode="&quot;$&quot;#,##0.000"/>
    <numFmt numFmtId="170" formatCode="m/d"/>
    <numFmt numFmtId="171" formatCode="m/d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5"/>
      <name val="Arial"/>
      <family val="2"/>
    </font>
    <font>
      <b/>
      <sz val="10"/>
      <color indexed="46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61"/>
      <name val="Arial"/>
      <family val="2"/>
    </font>
    <font>
      <b/>
      <sz val="10"/>
      <color indexed="54"/>
      <name val="Arial"/>
      <family val="2"/>
    </font>
    <font>
      <b/>
      <sz val="10"/>
      <color indexed="19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56"/>
      <name val="Arial"/>
      <family val="0"/>
    </font>
    <font>
      <sz val="7.9"/>
      <name val="Arial"/>
      <family val="2"/>
    </font>
    <font>
      <b/>
      <sz val="8.1"/>
      <name val="Verdana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b/>
      <sz val="16"/>
      <color indexed="15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2" borderId="0" xfId="0" applyFont="1" applyFill="1" applyBorder="1" applyAlignment="1">
      <alignment horizontal="left" vertical="top" wrapText="1"/>
    </xf>
    <xf numFmtId="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14" fontId="1" fillId="0" borderId="0" xfId="0" applyNumberFormat="1" applyFont="1" applyAlignment="1">
      <alignment horizontal="left"/>
    </xf>
    <xf numFmtId="0" fontId="17" fillId="3" borderId="0" xfId="0" applyFont="1" applyFill="1" applyBorder="1" applyAlignment="1">
      <alignment/>
    </xf>
    <xf numFmtId="0" fontId="0" fillId="3" borderId="0" xfId="0" applyFill="1" applyAlignment="1">
      <alignment/>
    </xf>
    <xf numFmtId="10" fontId="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6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71" fontId="20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0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0" xfId="19" applyAlignment="1">
      <alignment horizontal="lef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4" fontId="8" fillId="4" borderId="0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Alignment="1">
      <alignment/>
    </xf>
    <xf numFmtId="4" fontId="0" fillId="0" borderId="0" xfId="0" applyNumberFormat="1" applyFill="1" applyAlignment="1" applyProtection="1">
      <alignment/>
      <protection/>
    </xf>
    <xf numFmtId="0" fontId="0" fillId="5" borderId="0" xfId="0" applyFill="1" applyBorder="1" applyAlignment="1" applyProtection="1">
      <alignment/>
      <protection locked="0"/>
    </xf>
    <xf numFmtId="0" fontId="23" fillId="2" borderId="0" xfId="0" applyFont="1" applyFill="1" applyAlignment="1">
      <alignment horizontal="center" vertical="top"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2" fillId="0" borderId="0" xfId="0" applyFont="1" applyAlignment="1">
      <alignment/>
    </xf>
    <xf numFmtId="0" fontId="3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92"/>
  <sheetViews>
    <sheetView tabSelected="1" workbookViewId="0" topLeftCell="A1">
      <selection activeCell="A1" sqref="A1:I47"/>
    </sheetView>
  </sheetViews>
  <sheetFormatPr defaultColWidth="9.140625" defaultRowHeight="12.75"/>
  <cols>
    <col min="1" max="1" width="13.00390625" style="0" customWidth="1"/>
    <col min="2" max="2" width="49.140625" style="0" customWidth="1"/>
    <col min="3" max="3" width="13.28125" style="0" customWidth="1"/>
    <col min="4" max="4" width="10.00390625" style="0" customWidth="1"/>
    <col min="5" max="5" width="11.00390625" style="0" customWidth="1"/>
    <col min="6" max="6" width="13.00390625" style="0" customWidth="1"/>
    <col min="7" max="7" width="12.140625" style="0" customWidth="1"/>
    <col min="8" max="8" width="19.140625" style="0" customWidth="1"/>
    <col min="9" max="9" width="15.57421875" style="0" customWidth="1"/>
    <col min="10" max="10" width="12.57421875" style="0" customWidth="1"/>
    <col min="11" max="11" width="14.28125" style="0" customWidth="1"/>
  </cols>
  <sheetData>
    <row r="1" spans="1:7" ht="20.25">
      <c r="A1" s="43" t="s">
        <v>49</v>
      </c>
      <c r="B1" s="44"/>
      <c r="C1" s="44"/>
      <c r="D1" s="44"/>
      <c r="E1" s="44"/>
      <c r="G1" s="65" t="s">
        <v>43</v>
      </c>
    </row>
    <row r="2" spans="2:8" ht="15">
      <c r="B2" s="26" t="s">
        <v>48</v>
      </c>
      <c r="G2" s="64" t="s">
        <v>44</v>
      </c>
      <c r="H2" s="64"/>
    </row>
    <row r="3" spans="1:9" ht="15.75">
      <c r="A3" s="47"/>
      <c r="D3" s="28" t="s">
        <v>31</v>
      </c>
      <c r="G3" s="64" t="s">
        <v>45</v>
      </c>
      <c r="H3" s="64"/>
      <c r="I3" s="64"/>
    </row>
    <row r="4" spans="7:9" ht="12.75">
      <c r="G4" s="64" t="s">
        <v>46</v>
      </c>
      <c r="H4" s="64"/>
      <c r="I4" s="64"/>
    </row>
    <row r="5" spans="7:10" ht="12.75">
      <c r="G5" s="66" t="s">
        <v>47</v>
      </c>
      <c r="H5" s="18"/>
      <c r="I5" s="64"/>
      <c r="J5" s="18"/>
    </row>
    <row r="6" ht="12.75">
      <c r="B6" s="6" t="s">
        <v>28</v>
      </c>
    </row>
    <row r="7" spans="2:6" ht="12.75">
      <c r="B7" s="18" t="s">
        <v>50</v>
      </c>
      <c r="C7" s="18"/>
      <c r="D7" s="18"/>
      <c r="E7" s="18"/>
      <c r="F7" s="18"/>
    </row>
    <row r="8" ht="12.75">
      <c r="B8" t="s">
        <v>51</v>
      </c>
    </row>
    <row r="9" ht="12.75">
      <c r="B9" t="s">
        <v>32</v>
      </c>
    </row>
    <row r="10" ht="12.75">
      <c r="B10" t="s">
        <v>33</v>
      </c>
    </row>
    <row r="11" ht="12.75">
      <c r="B11" t="s">
        <v>52</v>
      </c>
    </row>
    <row r="12" ht="12.75">
      <c r="B12" t="s">
        <v>53</v>
      </c>
    </row>
    <row r="13" ht="12.75">
      <c r="B13" t="s">
        <v>54</v>
      </c>
    </row>
    <row r="14" ht="12.75">
      <c r="B14" t="s">
        <v>55</v>
      </c>
    </row>
    <row r="15" ht="12.75">
      <c r="B15" t="s">
        <v>34</v>
      </c>
    </row>
    <row r="16" ht="12.75">
      <c r="B16" s="18" t="s">
        <v>56</v>
      </c>
    </row>
    <row r="17" ht="12.75">
      <c r="B17" t="s">
        <v>35</v>
      </c>
    </row>
    <row r="18" ht="12.75">
      <c r="B18" t="s">
        <v>36</v>
      </c>
    </row>
    <row r="19" ht="12.75">
      <c r="B19" t="s">
        <v>37</v>
      </c>
    </row>
    <row r="22" spans="3:8" ht="12.75">
      <c r="C22" s="3">
        <v>39082</v>
      </c>
      <c r="D22" s="14" t="s">
        <v>0</v>
      </c>
      <c r="E22" s="16" t="s">
        <v>1</v>
      </c>
      <c r="F22" s="13" t="s">
        <v>0</v>
      </c>
      <c r="G22" s="25" t="s">
        <v>2</v>
      </c>
      <c r="H22" s="17" t="s">
        <v>0</v>
      </c>
    </row>
    <row r="23" spans="2:8" ht="12.75">
      <c r="B23" s="1" t="s">
        <v>3</v>
      </c>
      <c r="C23" s="22" t="s">
        <v>4</v>
      </c>
      <c r="D23" s="15" t="s">
        <v>5</v>
      </c>
      <c r="E23" s="16" t="s">
        <v>6</v>
      </c>
      <c r="F23" s="13" t="s">
        <v>7</v>
      </c>
      <c r="G23" s="25" t="s">
        <v>8</v>
      </c>
      <c r="H23" s="17" t="s">
        <v>9</v>
      </c>
    </row>
    <row r="24" spans="2:8" ht="12.75">
      <c r="B24" s="7" t="s">
        <v>26</v>
      </c>
      <c r="C24" s="27">
        <v>12.73</v>
      </c>
      <c r="D24" s="27">
        <v>0</v>
      </c>
      <c r="E24" s="27">
        <v>12.73</v>
      </c>
      <c r="F24" s="9">
        <f>+E24*D24</f>
        <v>0</v>
      </c>
      <c r="G24" s="5">
        <f aca="true" t="shared" si="0" ref="G24:G37">(+E24/C24)-1</f>
        <v>0</v>
      </c>
      <c r="H24" s="5" t="e">
        <f aca="true" t="shared" si="1" ref="H24:H37">+F24/$F$40</f>
        <v>#DIV/0!</v>
      </c>
    </row>
    <row r="25" spans="2:10" ht="12.75" customHeight="1">
      <c r="B25" s="7" t="s">
        <v>13</v>
      </c>
      <c r="C25" s="27">
        <v>13.32</v>
      </c>
      <c r="D25" s="27">
        <v>0</v>
      </c>
      <c r="E25" s="27">
        <v>13.32</v>
      </c>
      <c r="F25" s="9">
        <f>+E25*D25</f>
        <v>0</v>
      </c>
      <c r="G25" s="5">
        <f t="shared" si="0"/>
        <v>0</v>
      </c>
      <c r="H25" s="5" t="e">
        <f t="shared" si="1"/>
        <v>#DIV/0!</v>
      </c>
      <c r="J25" s="74"/>
    </row>
    <row r="26" spans="2:8" ht="13.5" customHeight="1">
      <c r="B26" s="7" t="s">
        <v>14</v>
      </c>
      <c r="C26" s="27">
        <v>46.56</v>
      </c>
      <c r="D26" s="27">
        <v>0</v>
      </c>
      <c r="E26" s="27">
        <v>46.56</v>
      </c>
      <c r="F26" s="9">
        <f>+E26*D26</f>
        <v>0</v>
      </c>
      <c r="G26" s="5">
        <f t="shared" si="0"/>
        <v>0</v>
      </c>
      <c r="H26" s="5" t="e">
        <f t="shared" si="1"/>
        <v>#DIV/0!</v>
      </c>
    </row>
    <row r="27" spans="2:8" ht="12.75" customHeight="1">
      <c r="B27" s="1" t="s">
        <v>15</v>
      </c>
      <c r="C27" s="27">
        <v>32.86</v>
      </c>
      <c r="D27" s="27">
        <v>0</v>
      </c>
      <c r="E27" s="27">
        <v>32.86</v>
      </c>
      <c r="F27" s="9">
        <f>+D27*E27</f>
        <v>0</v>
      </c>
      <c r="G27" s="5">
        <f t="shared" si="0"/>
        <v>0</v>
      </c>
      <c r="H27" s="5" t="e">
        <f t="shared" si="1"/>
        <v>#DIV/0!</v>
      </c>
    </row>
    <row r="28" spans="2:8" ht="12.75">
      <c r="B28" s="10" t="s">
        <v>24</v>
      </c>
      <c r="C28" s="27">
        <v>13.35</v>
      </c>
      <c r="D28" s="27">
        <v>0</v>
      </c>
      <c r="E28" s="27">
        <v>13.35</v>
      </c>
      <c r="F28" s="9">
        <f>+D28*E28</f>
        <v>0</v>
      </c>
      <c r="G28" s="5">
        <f t="shared" si="0"/>
        <v>0</v>
      </c>
      <c r="H28" s="5" t="e">
        <f t="shared" si="1"/>
        <v>#DIV/0!</v>
      </c>
    </row>
    <row r="29" spans="2:8" ht="12.75" customHeight="1">
      <c r="B29" s="1" t="s">
        <v>16</v>
      </c>
      <c r="C29" s="27">
        <v>34.85</v>
      </c>
      <c r="D29" s="27">
        <v>0</v>
      </c>
      <c r="E29" s="27">
        <v>34.85</v>
      </c>
      <c r="F29" s="9">
        <f>+D29*E29</f>
        <v>0</v>
      </c>
      <c r="G29" s="5">
        <f t="shared" si="0"/>
        <v>0</v>
      </c>
      <c r="H29" s="5" t="e">
        <f t="shared" si="1"/>
        <v>#DIV/0!</v>
      </c>
    </row>
    <row r="30" spans="2:8" ht="12.75">
      <c r="B30" s="7" t="s">
        <v>17</v>
      </c>
      <c r="C30" s="27">
        <v>13.42</v>
      </c>
      <c r="D30" s="27">
        <v>0</v>
      </c>
      <c r="E30" s="27">
        <v>13.42</v>
      </c>
      <c r="F30" s="9">
        <f>+D30*E30</f>
        <v>0</v>
      </c>
      <c r="G30" s="5">
        <f t="shared" si="0"/>
        <v>0</v>
      </c>
      <c r="H30" s="5" t="e">
        <f t="shared" si="1"/>
        <v>#DIV/0!</v>
      </c>
    </row>
    <row r="31" spans="2:8" ht="12.75">
      <c r="B31" s="7" t="s">
        <v>18</v>
      </c>
      <c r="C31" s="27">
        <v>53.9</v>
      </c>
      <c r="D31" s="27">
        <v>0</v>
      </c>
      <c r="E31" s="27">
        <v>53.9</v>
      </c>
      <c r="F31" s="9">
        <f>+D31*E31</f>
        <v>0</v>
      </c>
      <c r="G31" s="5">
        <f t="shared" si="0"/>
        <v>0</v>
      </c>
      <c r="H31" s="5" t="e">
        <f t="shared" si="1"/>
        <v>#DIV/0!</v>
      </c>
    </row>
    <row r="32" spans="2:8" ht="12.75">
      <c r="B32" s="7" t="s">
        <v>19</v>
      </c>
      <c r="C32" s="27">
        <v>10.91</v>
      </c>
      <c r="D32" s="27">
        <v>0</v>
      </c>
      <c r="E32" s="27">
        <v>10.91</v>
      </c>
      <c r="F32" s="9">
        <f aca="true" t="shared" si="2" ref="F32:F37">+D32*E32</f>
        <v>0</v>
      </c>
      <c r="G32" s="5">
        <f t="shared" si="0"/>
        <v>0</v>
      </c>
      <c r="H32" s="5" t="e">
        <f t="shared" si="1"/>
        <v>#DIV/0!</v>
      </c>
    </row>
    <row r="33" spans="2:8" ht="12.75">
      <c r="B33" s="7" t="s">
        <v>20</v>
      </c>
      <c r="C33" s="27">
        <v>22.4</v>
      </c>
      <c r="D33" s="27">
        <v>0</v>
      </c>
      <c r="E33" s="27">
        <v>22.4</v>
      </c>
      <c r="F33" s="9">
        <f t="shared" si="2"/>
        <v>0</v>
      </c>
      <c r="G33" s="5">
        <f t="shared" si="0"/>
        <v>0</v>
      </c>
      <c r="H33" s="5" t="e">
        <f t="shared" si="1"/>
        <v>#DIV/0!</v>
      </c>
    </row>
    <row r="34" spans="2:8" ht="12.75">
      <c r="B34" s="7" t="s">
        <v>25</v>
      </c>
      <c r="C34" s="27">
        <v>29.68</v>
      </c>
      <c r="D34" s="27">
        <v>0</v>
      </c>
      <c r="E34" s="27">
        <v>29.68</v>
      </c>
      <c r="F34" s="9">
        <f t="shared" si="2"/>
        <v>0</v>
      </c>
      <c r="G34" s="5">
        <f t="shared" si="0"/>
        <v>0</v>
      </c>
      <c r="H34" s="5" t="e">
        <f t="shared" si="1"/>
        <v>#DIV/0!</v>
      </c>
    </row>
    <row r="35" spans="2:8" ht="12.75">
      <c r="B35" s="7" t="s">
        <v>21</v>
      </c>
      <c r="C35" s="27">
        <v>13.48</v>
      </c>
      <c r="D35" s="27">
        <v>0</v>
      </c>
      <c r="E35" s="27">
        <v>13.48</v>
      </c>
      <c r="F35" s="9">
        <f t="shared" si="2"/>
        <v>0</v>
      </c>
      <c r="G35" s="5">
        <f t="shared" si="0"/>
        <v>0</v>
      </c>
      <c r="H35" s="5" t="e">
        <f t="shared" si="1"/>
        <v>#DIV/0!</v>
      </c>
    </row>
    <row r="36" spans="2:8" ht="12.75">
      <c r="B36" s="7" t="s">
        <v>22</v>
      </c>
      <c r="C36" s="27">
        <v>11.61</v>
      </c>
      <c r="D36" s="27">
        <v>0</v>
      </c>
      <c r="E36" s="27">
        <v>11.61</v>
      </c>
      <c r="F36" s="9">
        <v>0</v>
      </c>
      <c r="G36" s="5">
        <f t="shared" si="0"/>
        <v>0</v>
      </c>
      <c r="H36" s="5" t="e">
        <f t="shared" si="1"/>
        <v>#DIV/0!</v>
      </c>
    </row>
    <row r="37" spans="2:8" ht="12.75">
      <c r="B37" s="7" t="s">
        <v>23</v>
      </c>
      <c r="C37" s="27">
        <v>130.59</v>
      </c>
      <c r="D37" s="27">
        <v>0</v>
      </c>
      <c r="E37" s="27">
        <v>130.59</v>
      </c>
      <c r="F37" s="9">
        <f t="shared" si="2"/>
        <v>0</v>
      </c>
      <c r="G37" s="5">
        <f t="shared" si="0"/>
        <v>0</v>
      </c>
      <c r="H37" s="5" t="e">
        <f t="shared" si="1"/>
        <v>#DIV/0!</v>
      </c>
    </row>
    <row r="38" ht="12.75">
      <c r="F38" s="9"/>
    </row>
    <row r="39" spans="3:6" ht="12.75">
      <c r="C39" s="21" t="s">
        <v>29</v>
      </c>
      <c r="E39" s="75" t="s">
        <v>0</v>
      </c>
      <c r="F39" s="9"/>
    </row>
    <row r="40" spans="3:8" ht="12.75">
      <c r="C40" s="21" t="s">
        <v>30</v>
      </c>
      <c r="D40" s="67"/>
      <c r="E40" s="75" t="s">
        <v>7</v>
      </c>
      <c r="F40" s="69">
        <f>SUM(F24:F37)</f>
        <v>0</v>
      </c>
      <c r="G40" s="5" t="e">
        <f>(+F40/D40)-1</f>
        <v>#DIV/0!</v>
      </c>
      <c r="H40" s="19" t="s">
        <v>39</v>
      </c>
    </row>
    <row r="42" spans="4:8" ht="12.75">
      <c r="D42" s="23" t="s">
        <v>38</v>
      </c>
      <c r="E42" s="70"/>
      <c r="G42" s="5" t="e">
        <f>+(F40-E42)/D40-1</f>
        <v>#DIV/0!</v>
      </c>
      <c r="H42" s="20" t="s">
        <v>40</v>
      </c>
    </row>
    <row r="43" spans="4:8" ht="12.75">
      <c r="D43" s="6" t="s">
        <v>10</v>
      </c>
      <c r="E43" s="2">
        <f>(F40-D40)-E42</f>
        <v>0</v>
      </c>
      <c r="H43" s="20"/>
    </row>
    <row r="45" spans="2:7" ht="12.75">
      <c r="B45" s="6"/>
      <c r="C45" s="3">
        <v>38717</v>
      </c>
      <c r="D45" s="4" t="s">
        <v>1</v>
      </c>
      <c r="E45" s="4" t="s">
        <v>0</v>
      </c>
      <c r="G45" s="24" t="s">
        <v>41</v>
      </c>
    </row>
    <row r="46" spans="2:7" ht="12.75">
      <c r="B46" s="6" t="s">
        <v>27</v>
      </c>
      <c r="C46" s="8" t="s">
        <v>11</v>
      </c>
      <c r="D46" s="4" t="s">
        <v>6</v>
      </c>
      <c r="E46" s="4" t="s">
        <v>12</v>
      </c>
      <c r="G46" s="24" t="s">
        <v>42</v>
      </c>
    </row>
    <row r="47" spans="3:7" ht="12.75">
      <c r="C47" s="11">
        <f>+C30</f>
        <v>13.42</v>
      </c>
      <c r="D47" s="12">
        <f>+E30</f>
        <v>13.42</v>
      </c>
      <c r="E47" s="5">
        <f>(+D47/C47)-1</f>
        <v>0</v>
      </c>
      <c r="G47" s="5" t="e">
        <f>(+G42/E47)-1</f>
        <v>#DIV/0!</v>
      </c>
    </row>
    <row r="48" spans="3:7" ht="12.75">
      <c r="C48" s="11"/>
      <c r="D48" s="12"/>
      <c r="E48" s="5"/>
      <c r="G48" s="5"/>
    </row>
    <row r="49" spans="3:7" ht="12.75">
      <c r="C49" s="11"/>
      <c r="D49" s="12"/>
      <c r="E49" s="5"/>
      <c r="G49" s="5"/>
    </row>
    <row r="50" spans="3:7" ht="12.75">
      <c r="C50" s="11"/>
      <c r="D50" s="12"/>
      <c r="E50" s="5"/>
      <c r="G50" s="5"/>
    </row>
    <row r="51" spans="3:7" ht="12.75">
      <c r="C51" s="11"/>
      <c r="D51" s="12"/>
      <c r="E51" s="5"/>
      <c r="G51" s="5"/>
    </row>
    <row r="52" spans="3:7" ht="12.75">
      <c r="C52" s="11"/>
      <c r="D52" s="12"/>
      <c r="E52" s="5"/>
      <c r="G52" s="5"/>
    </row>
    <row r="53" spans="3:7" ht="12.75">
      <c r="C53" s="11"/>
      <c r="D53" s="12"/>
      <c r="E53" s="5"/>
      <c r="G53" s="5"/>
    </row>
    <row r="54" spans="3:7" ht="12.75">
      <c r="C54" s="11"/>
      <c r="D54" s="12"/>
      <c r="E54" s="5"/>
      <c r="G54" s="5"/>
    </row>
    <row r="55" spans="3:7" ht="12.75">
      <c r="C55" s="11"/>
      <c r="D55" s="12"/>
      <c r="E55" s="5"/>
      <c r="G55" s="5"/>
    </row>
    <row r="56" spans="2:5" ht="18">
      <c r="B56" s="46"/>
      <c r="E56" s="50"/>
    </row>
    <row r="59" spans="2:3" ht="12.75">
      <c r="B59" s="7"/>
      <c r="C59" s="68"/>
    </row>
    <row r="60" spans="2:8" ht="12.75">
      <c r="B60" s="1"/>
      <c r="D60" s="29"/>
      <c r="H60" s="2"/>
    </row>
    <row r="61" spans="3:8" ht="12.75">
      <c r="C61" s="3"/>
      <c r="D61" s="30"/>
      <c r="E61" s="4"/>
      <c r="F61" s="4"/>
      <c r="G61" s="4"/>
      <c r="H61" s="4"/>
    </row>
    <row r="62" spans="2:8" ht="12.75">
      <c r="B62" s="1"/>
      <c r="C62" s="31"/>
      <c r="D62" s="31"/>
      <c r="E62" s="4"/>
      <c r="F62" s="4"/>
      <c r="G62" s="4"/>
      <c r="H62" s="4"/>
    </row>
    <row r="63" spans="2:8" ht="12.75">
      <c r="B63" s="7"/>
      <c r="C63" s="41"/>
      <c r="E63" s="41"/>
      <c r="F63" s="52"/>
      <c r="G63" s="45"/>
      <c r="H63" s="45"/>
    </row>
    <row r="64" spans="2:8" ht="12.75">
      <c r="B64" s="32"/>
      <c r="C64" s="34"/>
      <c r="D64" s="33"/>
      <c r="E64" s="34"/>
      <c r="F64" s="52"/>
      <c r="G64" s="45"/>
      <c r="H64" s="45"/>
    </row>
    <row r="65" spans="2:8" ht="12.75">
      <c r="B65" s="35"/>
      <c r="C65" s="34"/>
      <c r="D65" s="36"/>
      <c r="E65" s="34"/>
      <c r="F65" s="52"/>
      <c r="G65" s="45"/>
      <c r="H65" s="45"/>
    </row>
    <row r="66" spans="2:8" ht="12.75">
      <c r="B66" s="35"/>
      <c r="C66" s="34"/>
      <c r="E66" s="34"/>
      <c r="F66" s="52"/>
      <c r="G66" s="45"/>
      <c r="H66" s="45"/>
    </row>
    <row r="67" spans="2:8" ht="12.75">
      <c r="B67" s="35"/>
      <c r="C67" s="34"/>
      <c r="E67" s="34"/>
      <c r="F67" s="52"/>
      <c r="G67" s="45"/>
      <c r="H67" s="45"/>
    </row>
    <row r="68" spans="2:9" ht="12.75">
      <c r="B68" s="32"/>
      <c r="C68" s="37"/>
      <c r="E68" s="37"/>
      <c r="F68" s="52"/>
      <c r="G68" s="45"/>
      <c r="H68" s="45"/>
      <c r="I68" s="48"/>
    </row>
    <row r="69" spans="2:9" ht="12.75">
      <c r="B69" s="32"/>
      <c r="C69" s="34"/>
      <c r="E69" s="34"/>
      <c r="F69" s="52"/>
      <c r="G69" s="45"/>
      <c r="H69" s="45"/>
      <c r="I69" s="53"/>
    </row>
    <row r="71" spans="3:8" ht="12.75">
      <c r="C71" s="6"/>
      <c r="D71" s="38"/>
      <c r="E71" s="6"/>
      <c r="F71" s="6"/>
      <c r="G71" s="38"/>
      <c r="H71" s="7"/>
    </row>
    <row r="72" spans="4:8" ht="12.75">
      <c r="D72" s="29"/>
      <c r="E72" s="39"/>
      <c r="G72" s="29"/>
      <c r="H72" s="7"/>
    </row>
    <row r="73" spans="4:9" ht="12.75">
      <c r="D73" s="29"/>
      <c r="E73" s="6"/>
      <c r="G73" s="29"/>
      <c r="H73" s="40"/>
      <c r="I73" s="57"/>
    </row>
    <row r="74" spans="4:7" ht="12.75">
      <c r="D74" s="29"/>
      <c r="G74" s="29"/>
    </row>
    <row r="75" spans="2:8" ht="12.75">
      <c r="B75" s="7"/>
      <c r="C75" s="3"/>
      <c r="D75" s="3"/>
      <c r="E75" s="4"/>
      <c r="F75" s="3"/>
      <c r="G75" s="3"/>
      <c r="H75" s="6"/>
    </row>
    <row r="76" spans="2:10" ht="12.75">
      <c r="B76" s="40"/>
      <c r="C76" s="8"/>
      <c r="D76" s="8"/>
      <c r="E76" s="4"/>
      <c r="G76" s="4"/>
      <c r="H76" s="6"/>
      <c r="J76" s="63"/>
    </row>
    <row r="77" spans="2:8" ht="12.75">
      <c r="B77" s="49"/>
      <c r="C77" s="54"/>
      <c r="D77" s="29"/>
      <c r="E77" s="55"/>
      <c r="F77" s="29"/>
      <c r="G77" s="45"/>
      <c r="H77" s="51"/>
    </row>
    <row r="78" spans="2:4" ht="12.75">
      <c r="B78" s="49"/>
      <c r="D78" s="29"/>
    </row>
    <row r="79" spans="2:9" ht="12.75">
      <c r="B79" s="1"/>
      <c r="C79" s="3"/>
      <c r="D79" s="3"/>
      <c r="E79" s="4"/>
      <c r="F79" s="8"/>
      <c r="G79" s="4"/>
      <c r="H79" s="6"/>
      <c r="I79" s="6"/>
    </row>
    <row r="80" spans="2:9" ht="12.75">
      <c r="B80" s="40"/>
      <c r="C80" s="8"/>
      <c r="D80" s="8"/>
      <c r="E80" s="4"/>
      <c r="F80" s="8"/>
      <c r="G80" s="4"/>
      <c r="H80" s="6"/>
      <c r="I80" s="6"/>
    </row>
    <row r="81" spans="2:9" ht="12.75">
      <c r="B81" s="42"/>
      <c r="C81" s="29"/>
      <c r="D81" s="56"/>
      <c r="E81" s="29"/>
      <c r="F81" s="55"/>
      <c r="G81" s="45"/>
      <c r="H81" s="51"/>
      <c r="I81" s="51"/>
    </row>
    <row r="82" spans="3:6" ht="12.75">
      <c r="C82" s="29"/>
      <c r="D82" s="29"/>
      <c r="E82" s="29"/>
      <c r="F82" s="29"/>
    </row>
    <row r="83" ht="12.75">
      <c r="F83" s="41"/>
    </row>
    <row r="84" ht="12.75">
      <c r="D84" s="29"/>
    </row>
    <row r="90" ht="18">
      <c r="B90" s="46"/>
    </row>
    <row r="135" ht="18">
      <c r="B135" s="46"/>
    </row>
    <row r="182" ht="18">
      <c r="B182" s="46"/>
    </row>
    <row r="183" ht="18">
      <c r="B183" s="46"/>
    </row>
    <row r="184" ht="18">
      <c r="B184" s="46"/>
    </row>
    <row r="185" ht="12.75">
      <c r="B185" s="49"/>
    </row>
    <row r="186" ht="15.75">
      <c r="B186" s="62"/>
    </row>
    <row r="187" spans="2:15" ht="12.75"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58"/>
    </row>
    <row r="188" spans="2:14" ht="12.75"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</row>
    <row r="189" spans="2:9" ht="12.75">
      <c r="B189" s="58"/>
      <c r="C189" s="59"/>
      <c r="D189" s="58"/>
      <c r="E189" s="60"/>
      <c r="F189" s="58"/>
      <c r="G189" s="61"/>
      <c r="H189" s="58"/>
      <c r="I189" s="61"/>
    </row>
    <row r="190" spans="2:9" ht="12.75">
      <c r="B190" s="73"/>
      <c r="C190" s="73"/>
      <c r="D190" s="73"/>
      <c r="E190" s="73"/>
      <c r="F190" s="73"/>
      <c r="G190" s="73"/>
      <c r="H190" s="73"/>
      <c r="I190" s="73"/>
    </row>
    <row r="191" spans="2:3" ht="12.75">
      <c r="B191" s="58"/>
      <c r="C191" s="59"/>
    </row>
    <row r="192" spans="2:14" ht="12.75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</row>
  </sheetData>
  <mergeCells count="4">
    <mergeCell ref="B192:N192"/>
    <mergeCell ref="B187:N187"/>
    <mergeCell ref="B188:N188"/>
    <mergeCell ref="B190:I190"/>
  </mergeCells>
  <printOptions/>
  <pageMargins left="0.25" right="0.25" top="0.25" bottom="0.25" header="0.5" footer="0.5"/>
  <pageSetup fitToHeight="0" fitToWidth="1" orientation="landscape" scale="87" r:id="rId1"/>
  <rowBreaks count="4" manualBreakCount="4">
    <brk id="51" max="8" man="1"/>
    <brk id="86" max="8" man="1"/>
    <brk id="132" max="8" man="1"/>
    <brk id="17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Joe</cp:lastModifiedBy>
  <cp:lastPrinted>2005-12-31T19:51:44Z</cp:lastPrinted>
  <dcterms:created xsi:type="dcterms:W3CDTF">2005-08-24T00:38:17Z</dcterms:created>
  <dcterms:modified xsi:type="dcterms:W3CDTF">2007-01-01T17:19:23Z</dcterms:modified>
  <cp:category/>
  <cp:version/>
  <cp:contentType/>
  <cp:contentStatus/>
</cp:coreProperties>
</file>